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8-2023\"/>
    </mc:Choice>
  </mc:AlternateContent>
  <xr:revisionPtr revIDLastSave="0" documentId="13_ncr:1_{A837CED3-CB6D-47A3-B9CF-21A069C0634A}" xr6:coauthVersionLast="47" xr6:coauthVersionMax="47" xr10:uidLastSave="{00000000-0000-0000-0000-000000000000}"/>
  <bookViews>
    <workbookView xWindow="-120" yWindow="-120" windowWidth="29040" windowHeight="15840" tabRatio="808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12" i="1" l="1"/>
  <c r="T15" i="1"/>
  <c r="Q15" i="1"/>
  <c r="Q13" i="1"/>
  <c r="U13" i="1"/>
  <c r="T13" i="1"/>
  <c r="Q12" i="1"/>
  <c r="U15" i="1" l="1"/>
  <c r="T12" i="1"/>
  <c r="Q7" i="1"/>
  <c r="Q8" i="1"/>
  <c r="Q9" i="1" l="1"/>
  <c r="Q10" i="1"/>
  <c r="Q11" i="1"/>
  <c r="T9" i="1"/>
  <c r="U9" i="1"/>
  <c r="T10" i="1"/>
  <c r="U10" i="1"/>
  <c r="T11" i="1"/>
  <c r="U11" i="1"/>
  <c r="Q14" i="1"/>
  <c r="T8" i="1"/>
  <c r="U8" i="1"/>
  <c r="T14" i="1"/>
  <c r="U14" i="1"/>
  <c r="U7" i="1"/>
  <c r="T7" i="1"/>
  <c r="R18" i="1" l="1"/>
  <c r="S18" i="1"/>
</calcChain>
</file>

<file path=xl/sharedStrings.xml><?xml version="1.0" encoding="utf-8"?>
<sst xmlns="http://schemas.openxmlformats.org/spreadsheetml/2006/main" count="98" uniqueCount="66">
  <si>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</si>
  <si>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</si>
  <si>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</si>
  <si>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</si>
  <si>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</si>
  <si>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</si>
  <si>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</si>
  <si>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</si>
  <si>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</si>
  <si>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</si>
  <si>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</si>
  <si>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</si>
  <si>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</si>
  <si>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</si>
  <si>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</si>
  <si>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</si>
  <si>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</si>
  <si>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</si>
  <si>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</si>
  <si>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</si>
  <si>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</si>
  <si>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</si>
  <si>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</si>
  <si>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</si>
  <si>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</si>
  <si>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</si>
  <si>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</si>
  <si>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</si>
  <si>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</si>
  <si>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</si>
  <si>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</si>
  <si>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</si>
  <si>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</si>
  <si>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</si>
  <si>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</si>
  <si>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39121200-8 - Stoly</t>
  </si>
  <si>
    <t xml:space="preserve">39141100-3 - Police </t>
  </si>
  <si>
    <t xml:space="preserve">39151100-6 - Regály </t>
  </si>
  <si>
    <t xml:space="preserve">39151200-7 - Pracovní stoly </t>
  </si>
  <si>
    <t>Ilustrační obrázek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</si>
  <si>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</si>
  <si>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Pracovní stůl</t>
  </si>
  <si>
    <t>Rozkládací křeslo</t>
  </si>
  <si>
    <t>Židle</t>
  </si>
  <si>
    <t>Mgr. Veronika Hásová,
Tel.: 37763 5651</t>
  </si>
  <si>
    <t>Sedláčkova 15, 
301 00 Plzeň,
Fakulta filozofická - Katedra sociologie,
místnosti SP 505 a 506</t>
  </si>
  <si>
    <t>Dodání ve smontovaném stavu včetně vývozu do patra výtahem a umístění do daných místností (bez montáže na zeď).</t>
  </si>
  <si>
    <t>Regál pyramida</t>
  </si>
  <si>
    <t>Skládací stůl na zeď</t>
  </si>
  <si>
    <t>Příruční stolek</t>
  </si>
  <si>
    <t>Police s věšákem</t>
  </si>
  <si>
    <t>Police</t>
  </si>
  <si>
    <t>Příloha č. 2 Kupní smlouvy - technická specifikace
Nábytek pro ZČU (II.) 028 - 2023</t>
  </si>
  <si>
    <r>
      <t xml:space="preserve">Regál bílý.
</t>
    </r>
    <r>
      <rPr>
        <sz val="11"/>
        <color theme="1"/>
        <rFont val="Calibri"/>
        <family val="2"/>
        <charset val="238"/>
      </rPr>
      <t>Materiál: laminovaná dřevotříska.</t>
    </r>
    <r>
      <rPr>
        <sz val="11"/>
        <color rgb="FF000000"/>
        <rFont val="Calibri"/>
        <family val="2"/>
        <charset val="238"/>
      </rPr>
      <t xml:space="preserve">
Výška: cca 144 cm (postupné snižování, odstupňované police).
</t>
    </r>
    <r>
      <rPr>
        <sz val="11"/>
        <color theme="1"/>
        <rFont val="Calibri"/>
        <family val="2"/>
        <charset val="238"/>
      </rPr>
      <t>Šířka: cca 139 cm.
Hloubka: cca  33 cm.
Nosnost jedné police min. 10 kg.</t>
    </r>
  </si>
  <si>
    <t>Rohový PC stůl s policemi.
Možnost pravého i levého rohu.
Rozměr: cca 120 cm x 50 cm.
Výška: 75 cm.
Materiál: Dýha, Laminát.
Barva: Bílá.</t>
  </si>
  <si>
    <t>Rozkládací křeslo.
Rozměr: šířka max. 110 cm (min. 77 cm), výška sedu min. 40 cm.
Plocha na spaní: cca 100 x 190 cm.
Barva: spíše neutrální (popř. růžová), bez područek.
Úložný prostor.</t>
  </si>
  <si>
    <t>Součástí stolu je křídová tabule.
Rozměry po rozložení (+/- 5 cm): š. 50 x h. 75 x v. 75 cm.
Nosnost: min. 18 kg.
Barva: bílá.</t>
  </si>
  <si>
    <t>Moderní příruční stolek.
Materiál: MDF / dřevo.
Barva: bílá / dřevo natural.
Rozměry (ŠxHxV): cca 48 x 48 x 40 cm.</t>
  </si>
  <si>
    <t>Materiál: bambus lakovaný / ocel.
Barva: bílá.
Rozměry cca (ŠxHxV): 48,5 x 8 x 12 cm.
Tři háčky.
Police.
Nosnost min. 10 kg.
(Rozměry se mohou mírně lišit v řádech několika centimetrů).</t>
  </si>
  <si>
    <t>Materiál: laminovaná DTD.
Barva: bílá.
Rozměry (ŠxHxV): cca 100 x 20 x 21 cm.
Tloušťka materiálu: 1,6 cm.
ABS hrany.</t>
  </si>
  <si>
    <t>Barva: dub/šedá.
Materiál: čalouněná sedací část, dřevěná zádá.
Nosnost: min. 100 kg.
Bez područek.
Výška sedu: cca 47 cm.
Šířka: cca 53 cm.
Hloubka: cca 56 cm.
(Rozměry se mohou mírně lišit v řádech několika centimetrů)..</t>
  </si>
  <si>
    <t>Pracovní židle</t>
  </si>
  <si>
    <t>Samostatná faktura</t>
  </si>
  <si>
    <t>Dodání ve smontovaném stavu včetně vývozu do patra výtahem.</t>
  </si>
  <si>
    <t>Sedláčkova 15, 
301 00 Plzeň,
Fakulta filozofická - Katedra sociologie,
místnost SP 506</t>
  </si>
  <si>
    <t>Materiál: látka/plast.
Oděruodolnost textilie podle testu Martindale: min. 90 000 oděrů.
Barva: černá.
Nastavitelná výška sedu: min. 44 - 51 cm.
Hloubka sedu min. 46 cm.
Šířka sedu min. 49 cm.
Výška zádové opěrky min. 72 cm.
Šířka zádové opěrky min. 47 cm.
Celková výška min. 114 - 123 cm.
Nosnost min. 110 kg.
S opěrkou hlavy.
S opěrkou na ruce.
Mechanismus houpání.
Plastová podstava.
Univerzální kolečka vhodná pro měkké i tvrdé podlahy.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</si>
</sst>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3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9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164" fontId="0" fillId="0" borderId="8" xfId="0" applyNumberFormat="1" applyBorder="1" applyAlignment="1">
      <alignment horizontal="right" vertical="center" indent="2"/>
    </xf>
    <xf numFmtId="164" fontId="0" fillId="5" borderId="8" xfId="0" applyNumberForma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3" fontId="8" fillId="5" borderId="12" xfId="0" applyNumberFormat="1" applyFont="1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left" vertical="center" wrapText="1" indent="2"/>
    </xf>
    <xf numFmtId="164" fontId="0" fillId="0" borderId="12" xfId="0" applyNumberFormat="1" applyBorder="1" applyAlignment="1">
      <alignment horizontal="right" vertical="center" indent="2"/>
    </xf>
    <xf numFmtId="164" fontId="0" fillId="5" borderId="12" xfId="0" applyNumberFormat="1" applyFill="1" applyBorder="1" applyAlignment="1">
      <alignment horizontal="right" vertical="center" indent="2"/>
    </xf>
    <xf numFmtId="165" fontId="0" fillId="0" borderId="12" xfId="0" applyNumberFormat="1" applyBorder="1" applyAlignment="1">
      <alignment horizontal="right" vertical="center" indent="2"/>
    </xf>
    <xf numFmtId="0" fontId="0" fillId="0" borderId="12" xfId="0" applyBorder="1" applyAlignment="1">
      <alignment horizontal="center" vertical="center"/>
    </xf>
    <xf numFmtId="0" fontId="0" fillId="5" borderId="13" xfId="0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3" fontId="8" fillId="5" borderId="13" xfId="0" applyNumberFormat="1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left" vertical="center" wrapText="1" indent="2"/>
    </xf>
    <xf numFmtId="164" fontId="0" fillId="0" borderId="13" xfId="0" applyNumberFormat="1" applyBorder="1" applyAlignment="1">
      <alignment horizontal="right" vertical="center" indent="2"/>
    </xf>
    <xf numFmtId="164" fontId="0" fillId="5" borderId="13" xfId="0" applyNumberFormat="1" applyFill="1" applyBorder="1" applyAlignment="1">
      <alignment horizontal="right" vertical="center" indent="2"/>
    </xf>
    <xf numFmtId="165" fontId="0" fillId="0" borderId="13" xfId="0" applyNumberFormat="1" applyBorder="1" applyAlignment="1">
      <alignment horizontal="right" vertical="center" indent="2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center" vertical="center" wrapText="1"/>
    </xf>
    <xf numFmtId="3" fontId="8" fillId="5" borderId="16" xfId="0" applyNumberFormat="1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1" fillId="5" borderId="16" xfId="0" applyFont="1" applyFill="1" applyBorder="1" applyAlignment="1">
      <alignment horizontal="left" vertical="center" wrapText="1" indent="2"/>
    </xf>
    <xf numFmtId="0" fontId="5" fillId="5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2"/>
    </xf>
    <xf numFmtId="164" fontId="0" fillId="5" borderId="16" xfId="0" applyNumberFormat="1" applyFill="1" applyBorder="1" applyAlignment="1">
      <alignment horizontal="right" vertical="center" indent="2"/>
    </xf>
    <xf numFmtId="165" fontId="0" fillId="0" borderId="16" xfId="0" applyNumberFormat="1" applyBorder="1" applyAlignment="1">
      <alignment horizontal="right" vertical="center" indent="2"/>
    </xf>
    <xf numFmtId="0" fontId="0" fillId="0" borderId="16" xfId="0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0" fillId="5" borderId="11" xfId="0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0" fillId="5" borderId="1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  <xf numFmtId="0" fontId="1" fillId="3" borderId="12" xfId="0" applyFont="1" applyFill="1" applyBorder="1" applyAlignment="1" applyProtection="1">
      <alignment horizontal="left" vertical="center" wrapText="1" indent="2"/>
      <protection locked="0"/>
    </xf>
    <xf numFmtId="0" fontId="1" fillId="3" borderId="13" xfId="0" applyFont="1" applyFill="1" applyBorder="1" applyAlignment="1" applyProtection="1">
      <alignment horizontal="left" vertical="center" wrapText="1" indent="2"/>
      <protection locked="0"/>
    </xf>
    <xf numFmtId="0" fontId="1" fillId="3" borderId="16" xfId="0" applyFont="1" applyFill="1" applyBorder="1" applyAlignment="1" applyProtection="1">
      <alignment horizontal="left" vertical="center" wrapText="1" indent="2"/>
      <protection locked="0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2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3" xfId="0" applyNumberFormat="1" applyFont="1" applyFill="1" applyBorder="1" applyAlignment="1" applyProtection="1">
      <alignment horizontal="right" vertical="center" wrapText="1" indent="2"/>
      <protection locked="0"/>
    </xf>
    <xf numFmtId="164" fontId="1" fillId="3" borderId="16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image" Target="../media/image6.png"/><Relationship Id="rId5" Type="http://schemas.openxmlformats.org/officeDocument/2006/relationships/image" Target="../media/image5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823382</xdr:colOff>
      <xdr:row>8</xdr:row>
      <xdr:rowOff>169332</xdr:rowOff>
    </xdr:from>
    <xdr:to>
      <xdr:col>6</xdr:col>
      <xdr:colOff>2911897</xdr:colOff>
      <xdr:row>8</xdr:row>
      <xdr:rowOff>2350557</xdr:rowOff>
    </xdr:to>
    <xdr:pic>
      <xdr:nvPicPr>
        <xdr:cNvPr id="10" name="image7.jpg">
          <a:extLst>
            <a:ext uri="{FF2B5EF4-FFF2-40B4-BE49-F238E27FC236}">
              <a16:creationId xmlns:a16="http://schemas.microsoft.com/office/drawing/2014/main" id="{96F18D01-15FB-BD3D-67A2-6B601E673078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10168465" y="7778749"/>
          <a:ext cx="2088515" cy="2181225"/>
        </a:xfrm>
        <a:prstGeom prst="rect">
          <a:avLst/>
        </a:prstGeom>
        <a:ln/>
      </xdr:spPr>
    </xdr:pic>
    <xdr:clientData/>
  </xdr:twoCellAnchor>
  <xdr:twoCellAnchor editAs="oneCell">
    <xdr:from>
      <xdr:col>6</xdr:col>
      <xdr:colOff>1209675</xdr:colOff>
      <xdr:row>6</xdr:row>
      <xdr:rowOff>216693</xdr:rowOff>
    </xdr:from>
    <xdr:to>
      <xdr:col>6</xdr:col>
      <xdr:colOff>2804584</xdr:colOff>
      <xdr:row>6</xdr:row>
      <xdr:rowOff>1951214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E8AC2059-F187-4038-B970-F469469C8C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54758" y="3486943"/>
          <a:ext cx="1594909" cy="1734521"/>
        </a:xfrm>
        <a:prstGeom prst="rect">
          <a:avLst/>
        </a:prstGeom>
      </xdr:spPr>
    </xdr:pic>
    <xdr:clientData/>
  </xdr:twoCellAnchor>
  <xdr:twoCellAnchor editAs="oneCell">
    <xdr:from>
      <xdr:col>6</xdr:col>
      <xdr:colOff>935567</xdr:colOff>
      <xdr:row>9</xdr:row>
      <xdr:rowOff>148340</xdr:rowOff>
    </xdr:from>
    <xdr:to>
      <xdr:col>6</xdr:col>
      <xdr:colOff>2487084</xdr:colOff>
      <xdr:row>9</xdr:row>
      <xdr:rowOff>2132247</xdr:rowOff>
    </xdr:to>
    <xdr:pic>
      <xdr:nvPicPr>
        <xdr:cNvPr id="12" name="Obrázek 11">
          <a:extLst>
            <a:ext uri="{FF2B5EF4-FFF2-40B4-BE49-F238E27FC236}">
              <a16:creationId xmlns:a16="http://schemas.microsoft.com/office/drawing/2014/main" id="{601B17DF-871B-40A5-841E-CE580290E9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0650" y="10350673"/>
          <a:ext cx="1551517" cy="1983907"/>
        </a:xfrm>
        <a:prstGeom prst="rect">
          <a:avLst/>
        </a:prstGeom>
      </xdr:spPr>
    </xdr:pic>
    <xdr:clientData/>
  </xdr:twoCellAnchor>
  <xdr:twoCellAnchor editAs="oneCell">
    <xdr:from>
      <xdr:col>6</xdr:col>
      <xdr:colOff>502708</xdr:colOff>
      <xdr:row>7</xdr:row>
      <xdr:rowOff>245276</xdr:rowOff>
    </xdr:from>
    <xdr:to>
      <xdr:col>6</xdr:col>
      <xdr:colOff>3326511</xdr:colOff>
      <xdr:row>7</xdr:row>
      <xdr:rowOff>1767417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8DCF271-B280-4980-9003-9C357A4F38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47791" y="5833276"/>
          <a:ext cx="2823803" cy="1522141"/>
        </a:xfrm>
        <a:prstGeom prst="rect">
          <a:avLst/>
        </a:prstGeom>
      </xdr:spPr>
    </xdr:pic>
    <xdr:clientData/>
  </xdr:twoCellAnchor>
  <xdr:twoCellAnchor editAs="oneCell">
    <xdr:from>
      <xdr:col>6</xdr:col>
      <xdr:colOff>805392</xdr:colOff>
      <xdr:row>13</xdr:row>
      <xdr:rowOff>278370</xdr:rowOff>
    </xdr:from>
    <xdr:to>
      <xdr:col>6</xdr:col>
      <xdr:colOff>2571750</xdr:colOff>
      <xdr:row>13</xdr:row>
      <xdr:rowOff>2514266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BF3DCAA8-6A19-4496-BDDD-9B70D44182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2642" y="19785570"/>
          <a:ext cx="1766358" cy="2235896"/>
        </a:xfrm>
        <a:prstGeom prst="rect">
          <a:avLst/>
        </a:prstGeom>
      </xdr:spPr>
    </xdr:pic>
    <xdr:clientData/>
  </xdr:twoCellAnchor>
  <xdr:twoCellAnchor editAs="oneCell">
    <xdr:from>
      <xdr:col>6</xdr:col>
      <xdr:colOff>1068916</xdr:colOff>
      <xdr:row>11</xdr:row>
      <xdr:rowOff>204329</xdr:rowOff>
    </xdr:from>
    <xdr:to>
      <xdr:col>6</xdr:col>
      <xdr:colOff>2735315</xdr:colOff>
      <xdr:row>11</xdr:row>
      <xdr:rowOff>2293409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F4C57FF5-A8ED-4AA0-9ABF-E5070A3C85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13999" y="15243246"/>
          <a:ext cx="1666399" cy="2089080"/>
        </a:xfrm>
        <a:prstGeom prst="rect">
          <a:avLst/>
        </a:prstGeom>
      </xdr:spPr>
    </xdr:pic>
    <xdr:clientData/>
  </xdr:twoCellAnchor>
  <xdr:twoCellAnchor editAs="oneCell">
    <xdr:from>
      <xdr:col>6</xdr:col>
      <xdr:colOff>238125</xdr:colOff>
      <xdr:row>10</xdr:row>
      <xdr:rowOff>531651</xdr:rowOff>
    </xdr:from>
    <xdr:to>
      <xdr:col>6</xdr:col>
      <xdr:colOff>3503084</xdr:colOff>
      <xdr:row>10</xdr:row>
      <xdr:rowOff>1664763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25E1C88E-3C4F-4127-BEC9-34E0008CDA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83208" y="13157568"/>
          <a:ext cx="3264959" cy="1133112"/>
        </a:xfrm>
        <a:prstGeom prst="rect">
          <a:avLst/>
        </a:prstGeom>
      </xdr:spPr>
    </xdr:pic>
    <xdr:clientData/>
  </xdr:twoCellAnchor>
  <xdr:twoCellAnchor editAs="oneCell">
    <xdr:from>
      <xdr:col>6</xdr:col>
      <xdr:colOff>164042</xdr:colOff>
      <xdr:row>12</xdr:row>
      <xdr:rowOff>415039</xdr:rowOff>
    </xdr:from>
    <xdr:to>
      <xdr:col>6</xdr:col>
      <xdr:colOff>3534834</xdr:colOff>
      <xdr:row>12</xdr:row>
      <xdr:rowOff>1562975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552E80E3-B8DC-40C1-9024-FB6DBD9A91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09125" y="17919872"/>
          <a:ext cx="3370792" cy="1147936"/>
        </a:xfrm>
        <a:prstGeom prst="rect">
          <a:avLst/>
        </a:prstGeom>
      </xdr:spPr>
    </xdr:pic>
    <xdr:clientData/>
  </xdr:twoCellAnchor>
  <xdr:twoCellAnchor editAs="oneCell">
    <xdr:from>
      <xdr:col>6</xdr:col>
      <xdr:colOff>685800</xdr:colOff>
      <xdr:row>14</xdr:row>
      <xdr:rowOff>276225</xdr:rowOff>
    </xdr:from>
    <xdr:to>
      <xdr:col>6</xdr:col>
      <xdr:colOff>2647949</xdr:colOff>
      <xdr:row>14</xdr:row>
      <xdr:rowOff>2802654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42DB26B-FE69-4A4F-BD7F-FC3C7874D6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63050" y="22536150"/>
          <a:ext cx="1962149" cy="2526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3"/>
  <sheetViews>
    <sheetView tabSelected="1" topLeftCell="I1" zoomScale="80" zoomScaleNormal="80" workbookViewId="0">
      <selection activeCell="S7" sqref="S7:S15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7" style="1" customWidth="1"/>
    <col min="4" max="4" width="9.7109375" style="2" customWidth="1"/>
    <col min="5" max="5" width="9" style="3" customWidth="1"/>
    <col min="6" max="6" width="74.28515625" style="1" customWidth="1"/>
    <col min="7" max="7" width="57.710937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3.5703125" style="4" customWidth="1"/>
    <col min="12" max="12" width="28.28515625" hidden="1" customWidth="1"/>
    <col min="13" max="13" width="40.140625" customWidth="1"/>
    <col min="14" max="14" width="24.140625" customWidth="1"/>
    <col min="15" max="15" width="38.7109375" style="4" customWidth="1"/>
    <col min="16" max="16" width="27.42578125" style="4" customWidth="1"/>
    <col min="17" max="17" width="17.7109375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32.28515625" style="5" customWidth="1"/>
  </cols>
  <sheetData>
    <row r="1" spans="1:23" ht="39" customHeight="1" x14ac:dyDescent="0.25">
      <c r="B1" s="88" t="s">
        <v>52</v>
      </c>
      <c r="C1" s="88"/>
      <c r="D1" s="88"/>
      <c r="E1" s="88"/>
      <c r="H1" s="35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30.75" customHeight="1" x14ac:dyDescent="0.25">
      <c r="B2" s="7"/>
      <c r="C2" s="7"/>
      <c r="D2" s="7"/>
      <c r="E2" s="7"/>
      <c r="H2" s="78"/>
      <c r="I2" s="79"/>
      <c r="J2" s="79"/>
      <c r="K2" s="79"/>
      <c r="L2" s="79"/>
      <c r="M2" s="79"/>
      <c r="N2" s="79"/>
      <c r="O2" s="79"/>
      <c r="P2" s="79"/>
      <c r="Q2" s="1"/>
      <c r="S2" s="6"/>
      <c r="T2" s="6"/>
      <c r="U2" s="6"/>
      <c r="V2" s="6"/>
      <c r="W2" s="6"/>
    </row>
    <row r="3" spans="1:23" ht="24.75" customHeight="1" x14ac:dyDescent="0.25">
      <c r="B3" s="8"/>
      <c r="C3" s="9" t="s">
        <v>0</v>
      </c>
      <c r="D3" s="74"/>
      <c r="E3" s="74"/>
      <c r="F3" s="74"/>
      <c r="G3" s="74"/>
      <c r="H3" s="79"/>
      <c r="I3" s="79"/>
      <c r="J3" s="79"/>
      <c r="K3" s="79"/>
      <c r="L3" s="79"/>
      <c r="M3" s="79"/>
      <c r="N3" s="79"/>
      <c r="O3" s="79"/>
      <c r="P3" s="79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74"/>
      <c r="E4" s="74"/>
      <c r="F4" s="74"/>
      <c r="G4" s="74"/>
      <c r="H4" s="74"/>
      <c r="I4" s="74"/>
      <c r="J4" s="74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39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12</v>
      </c>
      <c r="M6" s="19" t="s">
        <v>13</v>
      </c>
      <c r="N6" s="21" t="s">
        <v>14</v>
      </c>
      <c r="O6" s="19" t="s">
        <v>15</v>
      </c>
      <c r="P6" s="19" t="s">
        <v>40</v>
      </c>
      <c r="Q6" s="19" t="s">
        <v>16</v>
      </c>
      <c r="R6" s="19" t="s">
        <v>17</v>
      </c>
      <c r="S6" s="22" t="s">
        <v>18</v>
      </c>
      <c r="T6" s="19" t="s">
        <v>19</v>
      </c>
      <c r="U6" s="19" t="s">
        <v>20</v>
      </c>
      <c r="V6" s="19" t="s">
        <v>21</v>
      </c>
      <c r="W6" s="19" t="s">
        <v>22</v>
      </c>
    </row>
    <row r="7" spans="1:23" ht="182.25" customHeight="1" thickTop="1" x14ac:dyDescent="0.25">
      <c r="A7" s="23"/>
      <c r="B7" s="36">
        <v>1</v>
      </c>
      <c r="C7" s="37" t="s">
        <v>47</v>
      </c>
      <c r="D7" s="38">
        <v>1</v>
      </c>
      <c r="E7" s="39" t="s">
        <v>23</v>
      </c>
      <c r="F7" s="40" t="s">
        <v>53</v>
      </c>
      <c r="G7" s="37"/>
      <c r="H7" s="89"/>
      <c r="I7" s="37" t="s">
        <v>24</v>
      </c>
      <c r="J7" s="37" t="s">
        <v>24</v>
      </c>
      <c r="K7" s="84" t="s">
        <v>62</v>
      </c>
      <c r="L7" s="86"/>
      <c r="M7" s="82" t="s">
        <v>46</v>
      </c>
      <c r="N7" s="84" t="s">
        <v>44</v>
      </c>
      <c r="O7" s="84" t="s">
        <v>45</v>
      </c>
      <c r="P7" s="82">
        <v>30</v>
      </c>
      <c r="Q7" s="41">
        <f>D7*R7</f>
        <v>3100</v>
      </c>
      <c r="R7" s="42">
        <v>3100</v>
      </c>
      <c r="S7" s="93"/>
      <c r="T7" s="43">
        <f>D7*S7</f>
        <v>0</v>
      </c>
      <c r="U7" s="44" t="str">
        <f>IF(ISNUMBER(S7), IF(S7&gt;R7,"NEVYHOVUJE","VYHOVUJE")," ")</f>
        <v xml:space="preserve"> </v>
      </c>
      <c r="V7" s="84"/>
      <c r="W7" s="39" t="s">
        <v>37</v>
      </c>
    </row>
    <row r="8" spans="1:23" ht="159" customHeight="1" x14ac:dyDescent="0.25">
      <c r="A8" s="23"/>
      <c r="B8" s="45">
        <v>2</v>
      </c>
      <c r="C8" s="46" t="s">
        <v>41</v>
      </c>
      <c r="D8" s="47">
        <v>1</v>
      </c>
      <c r="E8" s="48" t="s">
        <v>23</v>
      </c>
      <c r="F8" s="49" t="s">
        <v>54</v>
      </c>
      <c r="G8" s="46"/>
      <c r="H8" s="90"/>
      <c r="I8" s="46" t="s">
        <v>24</v>
      </c>
      <c r="J8" s="46" t="s">
        <v>24</v>
      </c>
      <c r="K8" s="85"/>
      <c r="L8" s="87"/>
      <c r="M8" s="83"/>
      <c r="N8" s="85"/>
      <c r="O8" s="85"/>
      <c r="P8" s="83"/>
      <c r="Q8" s="50">
        <f>D8*R8</f>
        <v>3000</v>
      </c>
      <c r="R8" s="51">
        <v>3000</v>
      </c>
      <c r="S8" s="94"/>
      <c r="T8" s="52">
        <f>D8*S8</f>
        <v>0</v>
      </c>
      <c r="U8" s="53" t="str">
        <f>IF(ISNUMBER(S8), IF(S8&gt;R8,"NEVYHOVUJE","VYHOVUJE")," ")</f>
        <v xml:space="preserve"> </v>
      </c>
      <c r="V8" s="85"/>
      <c r="W8" s="48" t="s">
        <v>38</v>
      </c>
    </row>
    <row r="9" spans="1:23" ht="204" customHeight="1" x14ac:dyDescent="0.25">
      <c r="A9" s="23"/>
      <c r="B9" s="45">
        <v>3</v>
      </c>
      <c r="C9" s="46" t="s">
        <v>42</v>
      </c>
      <c r="D9" s="47">
        <v>1</v>
      </c>
      <c r="E9" s="48" t="s">
        <v>23</v>
      </c>
      <c r="F9" s="49" t="s">
        <v>55</v>
      </c>
      <c r="G9" s="46"/>
      <c r="H9" s="90"/>
      <c r="I9" s="46" t="s">
        <v>24</v>
      </c>
      <c r="J9" s="46" t="s">
        <v>24</v>
      </c>
      <c r="K9" s="85"/>
      <c r="L9" s="87"/>
      <c r="M9" s="83"/>
      <c r="N9" s="85"/>
      <c r="O9" s="85"/>
      <c r="P9" s="83"/>
      <c r="Q9" s="50">
        <f>D9*R9</f>
        <v>7000</v>
      </c>
      <c r="R9" s="51">
        <v>7000</v>
      </c>
      <c r="S9" s="94"/>
      <c r="T9" s="52">
        <f>D9*S9</f>
        <v>0</v>
      </c>
      <c r="U9" s="53" t="str">
        <f t="shared" ref="U9:U13" si="0">IF(ISNUMBER(S9), IF(S9&gt;R9,"NEVYHOVUJE","VYHOVUJE")," ")</f>
        <v xml:space="preserve"> </v>
      </c>
      <c r="V9" s="85"/>
      <c r="W9" s="48" t="s">
        <v>34</v>
      </c>
    </row>
    <row r="10" spans="1:23" ht="190.5" customHeight="1" x14ac:dyDescent="0.25">
      <c r="A10" s="23"/>
      <c r="B10" s="45">
        <v>4</v>
      </c>
      <c r="C10" s="46" t="s">
        <v>48</v>
      </c>
      <c r="D10" s="47">
        <v>1</v>
      </c>
      <c r="E10" s="48" t="s">
        <v>23</v>
      </c>
      <c r="F10" s="49" t="s">
        <v>56</v>
      </c>
      <c r="G10" s="46"/>
      <c r="H10" s="90"/>
      <c r="I10" s="46" t="s">
        <v>24</v>
      </c>
      <c r="J10" s="46" t="s">
        <v>24</v>
      </c>
      <c r="K10" s="85"/>
      <c r="L10" s="87"/>
      <c r="M10" s="83"/>
      <c r="N10" s="85"/>
      <c r="O10" s="85"/>
      <c r="P10" s="83"/>
      <c r="Q10" s="50">
        <f>D10*R10</f>
        <v>4000</v>
      </c>
      <c r="R10" s="51">
        <v>4000</v>
      </c>
      <c r="S10" s="94"/>
      <c r="T10" s="52">
        <f>D10*S10</f>
        <v>0</v>
      </c>
      <c r="U10" s="53" t="str">
        <f t="shared" si="0"/>
        <v xml:space="preserve"> </v>
      </c>
      <c r="V10" s="85"/>
      <c r="W10" s="54" t="s">
        <v>35</v>
      </c>
    </row>
    <row r="11" spans="1:23" ht="189.75" customHeight="1" x14ac:dyDescent="0.25">
      <c r="A11" s="23"/>
      <c r="B11" s="45">
        <v>5</v>
      </c>
      <c r="C11" s="46" t="s">
        <v>50</v>
      </c>
      <c r="D11" s="47">
        <v>1</v>
      </c>
      <c r="E11" s="48" t="s">
        <v>23</v>
      </c>
      <c r="F11" s="49" t="s">
        <v>58</v>
      </c>
      <c r="G11" s="46"/>
      <c r="H11" s="90"/>
      <c r="I11" s="46" t="s">
        <v>24</v>
      </c>
      <c r="J11" s="46" t="s">
        <v>24</v>
      </c>
      <c r="K11" s="85"/>
      <c r="L11" s="87"/>
      <c r="M11" s="83"/>
      <c r="N11" s="85"/>
      <c r="O11" s="85"/>
      <c r="P11" s="83"/>
      <c r="Q11" s="50">
        <f>D11*R11</f>
        <v>500</v>
      </c>
      <c r="R11" s="51">
        <v>500</v>
      </c>
      <c r="S11" s="94"/>
      <c r="T11" s="52">
        <f>D11*S11</f>
        <v>0</v>
      </c>
      <c r="U11" s="53" t="str">
        <f t="shared" si="0"/>
        <v xml:space="preserve"> </v>
      </c>
      <c r="V11" s="85"/>
      <c r="W11" s="48" t="s">
        <v>36</v>
      </c>
    </row>
    <row r="12" spans="1:23" ht="194.25" customHeight="1" x14ac:dyDescent="0.25">
      <c r="A12" s="23"/>
      <c r="B12" s="55">
        <v>6</v>
      </c>
      <c r="C12" s="56" t="s">
        <v>49</v>
      </c>
      <c r="D12" s="57">
        <v>1</v>
      </c>
      <c r="E12" s="54" t="s">
        <v>23</v>
      </c>
      <c r="F12" s="58" t="s">
        <v>57</v>
      </c>
      <c r="G12" s="56"/>
      <c r="H12" s="91"/>
      <c r="I12" s="56" t="s">
        <v>24</v>
      </c>
      <c r="J12" s="56" t="s">
        <v>24</v>
      </c>
      <c r="K12" s="85"/>
      <c r="L12" s="87"/>
      <c r="M12" s="83"/>
      <c r="N12" s="85"/>
      <c r="O12" s="85"/>
      <c r="P12" s="83"/>
      <c r="Q12" s="59">
        <f>D12*R12</f>
        <v>800</v>
      </c>
      <c r="R12" s="60">
        <v>800</v>
      </c>
      <c r="S12" s="95"/>
      <c r="T12" s="61">
        <f>D12*S12</f>
        <v>0</v>
      </c>
      <c r="U12" s="62" t="str">
        <f t="shared" si="0"/>
        <v xml:space="preserve"> </v>
      </c>
      <c r="V12" s="85"/>
      <c r="W12" s="48" t="s">
        <v>35</v>
      </c>
    </row>
    <row r="13" spans="1:23" ht="159" customHeight="1" x14ac:dyDescent="0.25">
      <c r="A13" s="23"/>
      <c r="B13" s="55">
        <v>7</v>
      </c>
      <c r="C13" s="56" t="s">
        <v>51</v>
      </c>
      <c r="D13" s="57">
        <v>1</v>
      </c>
      <c r="E13" s="54" t="s">
        <v>23</v>
      </c>
      <c r="F13" s="58" t="s">
        <v>59</v>
      </c>
      <c r="G13" s="56"/>
      <c r="H13" s="91"/>
      <c r="I13" s="56" t="s">
        <v>24</v>
      </c>
      <c r="J13" s="56" t="s">
        <v>24</v>
      </c>
      <c r="K13" s="85"/>
      <c r="L13" s="87"/>
      <c r="M13" s="83"/>
      <c r="N13" s="85"/>
      <c r="O13" s="85"/>
      <c r="P13" s="83"/>
      <c r="Q13" s="59">
        <f>D13*R13</f>
        <v>700</v>
      </c>
      <c r="R13" s="60">
        <v>700</v>
      </c>
      <c r="S13" s="95"/>
      <c r="T13" s="61">
        <f>D13*S13</f>
        <v>0</v>
      </c>
      <c r="U13" s="62" t="str">
        <f t="shared" si="0"/>
        <v xml:space="preserve"> </v>
      </c>
      <c r="V13" s="85"/>
      <c r="W13" s="75" t="s">
        <v>36</v>
      </c>
    </row>
    <row r="14" spans="1:23" ht="216.75" customHeight="1" thickBot="1" x14ac:dyDescent="0.3">
      <c r="A14" s="23"/>
      <c r="B14" s="55">
        <v>8</v>
      </c>
      <c r="C14" s="56" t="s">
        <v>43</v>
      </c>
      <c r="D14" s="57">
        <v>2</v>
      </c>
      <c r="E14" s="54" t="s">
        <v>23</v>
      </c>
      <c r="F14" s="58" t="s">
        <v>60</v>
      </c>
      <c r="G14" s="56"/>
      <c r="H14" s="91"/>
      <c r="I14" s="56" t="s">
        <v>24</v>
      </c>
      <c r="J14" s="56" t="s">
        <v>24</v>
      </c>
      <c r="K14" s="85"/>
      <c r="L14" s="87"/>
      <c r="M14" s="83"/>
      <c r="N14" s="85"/>
      <c r="O14" s="85"/>
      <c r="P14" s="83"/>
      <c r="Q14" s="59">
        <f>D14*R14</f>
        <v>6600</v>
      </c>
      <c r="R14" s="60">
        <v>3300</v>
      </c>
      <c r="S14" s="95"/>
      <c r="T14" s="61">
        <f>D14*S14</f>
        <v>0</v>
      </c>
      <c r="U14" s="62" t="str">
        <f t="shared" ref="U14" si="1">IF(ISNUMBER(S14), IF(S14&gt;R14,"NEVYHOVUJE","VYHOVUJE")," ")</f>
        <v xml:space="preserve"> </v>
      </c>
      <c r="V14" s="85"/>
      <c r="W14" s="54" t="s">
        <v>25</v>
      </c>
    </row>
    <row r="15" spans="1:23" ht="269.25" customHeight="1" thickBot="1" x14ac:dyDescent="0.3">
      <c r="A15" s="23"/>
      <c r="B15" s="63">
        <v>9</v>
      </c>
      <c r="C15" s="64" t="s">
        <v>61</v>
      </c>
      <c r="D15" s="65">
        <v>1</v>
      </c>
      <c r="E15" s="66" t="s">
        <v>23</v>
      </c>
      <c r="F15" s="67" t="s">
        <v>65</v>
      </c>
      <c r="G15" s="64"/>
      <c r="H15" s="92"/>
      <c r="I15" s="64" t="s">
        <v>24</v>
      </c>
      <c r="J15" s="64" t="s">
        <v>24</v>
      </c>
      <c r="K15" s="64" t="s">
        <v>62</v>
      </c>
      <c r="L15" s="66"/>
      <c r="M15" s="68" t="s">
        <v>63</v>
      </c>
      <c r="N15" s="64" t="s">
        <v>44</v>
      </c>
      <c r="O15" s="64" t="s">
        <v>64</v>
      </c>
      <c r="P15" s="68">
        <v>30</v>
      </c>
      <c r="Q15" s="69">
        <f>D15*R15</f>
        <v>2600</v>
      </c>
      <c r="R15" s="70">
        <v>2600</v>
      </c>
      <c r="S15" s="96"/>
      <c r="T15" s="71">
        <f>D15*S15</f>
        <v>0</v>
      </c>
      <c r="U15" s="72" t="str">
        <f t="shared" ref="U15" si="2">IF(ISNUMBER(S15), IF(S15&gt;R15,"NEVYHOVUJE","VYHOVUJE")," ")</f>
        <v xml:space="preserve"> </v>
      </c>
      <c r="V15" s="64"/>
      <c r="W15" s="66" t="s">
        <v>25</v>
      </c>
    </row>
    <row r="16" spans="1:23" ht="13.5" customHeight="1" thickTop="1" thickBot="1" x14ac:dyDescent="0.3">
      <c r="C16"/>
      <c r="D16"/>
      <c r="E16"/>
      <c r="F16"/>
      <c r="G16"/>
      <c r="H16"/>
      <c r="I16"/>
      <c r="J16"/>
      <c r="K16"/>
      <c r="O16"/>
      <c r="P16"/>
      <c r="Q16"/>
      <c r="T16" s="24"/>
    </row>
    <row r="17" spans="2:23" ht="60.75" customHeight="1" thickTop="1" thickBot="1" x14ac:dyDescent="0.3">
      <c r="B17" s="80" t="s">
        <v>26</v>
      </c>
      <c r="C17" s="80"/>
      <c r="D17" s="80"/>
      <c r="E17" s="80"/>
      <c r="F17" s="80"/>
      <c r="G17" s="80"/>
      <c r="H17" s="80"/>
      <c r="I17" s="80"/>
      <c r="J17" s="80"/>
      <c r="K17" s="80"/>
      <c r="L17" s="12"/>
      <c r="M17" s="25"/>
      <c r="N17" s="25"/>
      <c r="O17" s="25"/>
      <c r="P17" s="26"/>
      <c r="Q17" s="26"/>
      <c r="R17" s="27" t="s">
        <v>27</v>
      </c>
      <c r="S17" s="81" t="s">
        <v>28</v>
      </c>
      <c r="T17" s="81"/>
      <c r="U17" s="81"/>
      <c r="V17" s="17"/>
    </row>
    <row r="18" spans="2:23" ht="33" customHeight="1" thickTop="1" thickBot="1" x14ac:dyDescent="0.3">
      <c r="B18" s="76" t="s">
        <v>29</v>
      </c>
      <c r="C18" s="76"/>
      <c r="D18" s="76"/>
      <c r="E18" s="76"/>
      <c r="F18" s="76"/>
      <c r="G18" s="76"/>
      <c r="H18" s="76"/>
      <c r="I18" s="73"/>
      <c r="J18" s="73"/>
      <c r="K18" s="28"/>
      <c r="M18" s="29"/>
      <c r="N18" s="29"/>
      <c r="O18" s="29"/>
      <c r="P18" s="30"/>
      <c r="Q18" s="30"/>
      <c r="R18" s="31">
        <f>SUM(Q7:Q15)</f>
        <v>28300</v>
      </c>
      <c r="S18" s="77">
        <f>SUM(T7:T15)</f>
        <v>0</v>
      </c>
      <c r="T18" s="77"/>
      <c r="U18" s="77"/>
    </row>
    <row r="19" spans="2:23" s="32" customFormat="1" ht="15.75" thickTop="1" x14ac:dyDescent="0.25">
      <c r="B19" s="32" t="s">
        <v>30</v>
      </c>
      <c r="W19" s="33"/>
    </row>
    <row r="20" spans="2:23" s="32" customFormat="1" x14ac:dyDescent="0.25">
      <c r="B20" s="34" t="s">
        <v>31</v>
      </c>
      <c r="C20" s="32" t="s">
        <v>32</v>
      </c>
      <c r="W20" s="33"/>
    </row>
    <row r="21" spans="2:23" s="32" customFormat="1" x14ac:dyDescent="0.25">
      <c r="B21" s="34" t="s">
        <v>31</v>
      </c>
      <c r="C21" s="32" t="s">
        <v>33</v>
      </c>
      <c r="W21" s="33"/>
    </row>
    <row r="22" spans="2:23" s="32" customFormat="1" x14ac:dyDescent="0.25">
      <c r="W22" s="33"/>
    </row>
    <row r="23" spans="2:23" s="32" customFormat="1" x14ac:dyDescent="0.25">
      <c r="W23" s="33"/>
    </row>
    <row r="25" spans="2:23" x14ac:dyDescent="0.25">
      <c r="C25"/>
      <c r="E25"/>
      <c r="F25"/>
      <c r="G25"/>
      <c r="I25"/>
      <c r="J25"/>
    </row>
    <row r="26" spans="2:23" x14ac:dyDescent="0.25">
      <c r="C26"/>
      <c r="E26"/>
      <c r="F26"/>
      <c r="G26"/>
      <c r="I26"/>
      <c r="J26"/>
    </row>
    <row r="27" spans="2:23" x14ac:dyDescent="0.25">
      <c r="C27"/>
      <c r="E27"/>
      <c r="F27"/>
      <c r="G27"/>
      <c r="I27"/>
      <c r="J27"/>
    </row>
    <row r="28" spans="2:23" x14ac:dyDescent="0.25">
      <c r="C28"/>
      <c r="E28"/>
      <c r="F28"/>
      <c r="G28"/>
      <c r="I28"/>
      <c r="J28"/>
    </row>
    <row r="29" spans="2:23" x14ac:dyDescent="0.25">
      <c r="C29"/>
      <c r="E29"/>
      <c r="F29"/>
      <c r="G29"/>
      <c r="I29"/>
      <c r="J29"/>
    </row>
    <row r="30" spans="2:23" x14ac:dyDescent="0.25">
      <c r="C30"/>
      <c r="E30"/>
      <c r="F30"/>
      <c r="G30"/>
      <c r="I30"/>
      <c r="J30"/>
    </row>
    <row r="31" spans="2:23" x14ac:dyDescent="0.25">
      <c r="C31"/>
      <c r="E31"/>
      <c r="F31"/>
      <c r="G31"/>
      <c r="I31"/>
      <c r="J31"/>
    </row>
    <row r="32" spans="2:23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  <row r="44" spans="3:10" x14ac:dyDescent="0.25">
      <c r="C44"/>
      <c r="E44"/>
      <c r="F44"/>
      <c r="G44"/>
      <c r="I44"/>
      <c r="J44"/>
    </row>
    <row r="45" spans="3:10" x14ac:dyDescent="0.25">
      <c r="C45"/>
      <c r="E45"/>
      <c r="F45"/>
      <c r="G45"/>
      <c r="I45"/>
      <c r="J45"/>
    </row>
    <row r="46" spans="3:10" x14ac:dyDescent="0.25">
      <c r="C46"/>
      <c r="E46"/>
      <c r="F46"/>
      <c r="G46"/>
      <c r="I46"/>
      <c r="J46"/>
    </row>
    <row r="47" spans="3:10" x14ac:dyDescent="0.25">
      <c r="C47"/>
      <c r="E47"/>
      <c r="F47"/>
      <c r="G47"/>
      <c r="I47"/>
      <c r="J47"/>
    </row>
    <row r="48" spans="3:10" x14ac:dyDescent="0.25">
      <c r="C48"/>
      <c r="E48"/>
      <c r="F48"/>
      <c r="G48"/>
      <c r="I48"/>
      <c r="J48"/>
    </row>
    <row r="49" spans="3:10" x14ac:dyDescent="0.25">
      <c r="C49"/>
      <c r="E49"/>
      <c r="F49"/>
      <c r="G49"/>
      <c r="I49"/>
      <c r="J49"/>
    </row>
    <row r="50" spans="3:10" x14ac:dyDescent="0.25">
      <c r="C50"/>
      <c r="E50"/>
      <c r="F50"/>
      <c r="G50"/>
      <c r="I50"/>
      <c r="J50"/>
    </row>
    <row r="51" spans="3:10" x14ac:dyDescent="0.25">
      <c r="C51"/>
      <c r="E51"/>
      <c r="F51"/>
      <c r="G51"/>
      <c r="I51"/>
      <c r="J51"/>
    </row>
    <row r="52" spans="3:10" x14ac:dyDescent="0.25">
      <c r="C52"/>
      <c r="E52"/>
      <c r="F52"/>
      <c r="G52"/>
      <c r="I52"/>
      <c r="J52"/>
    </row>
    <row r="53" spans="3:10" x14ac:dyDescent="0.25">
      <c r="C53"/>
      <c r="E53"/>
      <c r="F53"/>
      <c r="G53"/>
      <c r="I53"/>
      <c r="J53"/>
    </row>
  </sheetData>
  <sheetProtection algorithmName="SHA-512" hashValue="GWYdSnp/SKrboDRSbGDaBpe+0ePXwtfX7CfE117yp/g2YOh2/UsMeKJiGp9AhTTYYvhA+FZ1n4XyVYhLtKFgFQ==" saltValue="wlIjrMlLthXDpjFaBKOJ1g==" spinCount="100000" sheet="1" objects="1" scenarios="1" selectLockedCells="1"/>
  <mergeCells count="13">
    <mergeCell ref="V7:V14"/>
    <mergeCell ref="B1:E1"/>
    <mergeCell ref="B18:H18"/>
    <mergeCell ref="S18:U18"/>
    <mergeCell ref="H2:P3"/>
    <mergeCell ref="B17:K17"/>
    <mergeCell ref="S17:U17"/>
    <mergeCell ref="P7:P14"/>
    <mergeCell ref="K7:K14"/>
    <mergeCell ref="L7:L14"/>
    <mergeCell ref="M7:M14"/>
    <mergeCell ref="N7:N14"/>
    <mergeCell ref="O7:O14"/>
  </mergeCells>
  <phoneticPr fontId="11" type="noConversion"/>
  <conditionalFormatting sqref="B7:B15 D7:D15">
    <cfRule type="expression" dxfId="11" priority="2">
      <formula>LEN(TRIM(B7))=0</formula>
    </cfRule>
  </conditionalFormatting>
  <conditionalFormatting sqref="B7:B15">
    <cfRule type="cellIs" dxfId="10" priority="3" operator="greaterThanOrEqual">
      <formula>1</formula>
    </cfRule>
  </conditionalFormatting>
  <conditionalFormatting sqref="H7:H15">
    <cfRule type="expression" dxfId="9" priority="6">
      <formula>LEN(TRIM(H7))=0</formula>
    </cfRule>
    <cfRule type="expression" dxfId="8" priority="8">
      <formula>LEN(TRIM(H7))&gt;0</formula>
    </cfRule>
    <cfRule type="expression" dxfId="7" priority="9">
      <formula>LEN(TRIM(H7))&gt;0</formula>
    </cfRule>
    <cfRule type="expression" dxfId="6" priority="10">
      <formula>LEN(TRIM(H7))&gt;0</formula>
    </cfRule>
  </conditionalFormatting>
  <conditionalFormatting sqref="I7:I15">
    <cfRule type="containsText" dxfId="5" priority="14" operator="containsText" text="ANO">
      <formula>NOT(ISERROR(SEARCH("ANO",I7)))</formula>
    </cfRule>
  </conditionalFormatting>
  <conditionalFormatting sqref="S7:S15">
    <cfRule type="expression" dxfId="4" priority="11">
      <formula>LEN(TRIM(S7))=0</formula>
    </cfRule>
    <cfRule type="expression" dxfId="3" priority="12">
      <formula>LEN(TRIM(S7))&gt;0</formula>
    </cfRule>
    <cfRule type="expression" dxfId="2" priority="13">
      <formula>LEN(TRIM(S7))&gt;0</formula>
    </cfRule>
  </conditionalFormatting>
  <conditionalFormatting sqref="U7:U15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I7:J15" xr:uid="{00000000-0002-0000-0000-000000000000}">
      <formula1>"ANO,NE"</formula1>
      <formula2>0</formula2>
    </dataValidation>
    <dataValidation type="list" showInputMessage="1" showErrorMessage="1" sqref="E7:E15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  <x14:dataValidation type="list" allowBlank="1" showInputMessage="1" showErrorMessage="1" xr:uid="{C072F398-02BC-4C4B-B50A-29D9DA6F471F}">
          <x14:formula1>
            <xm:f>#REF!</xm:f>
          </x14:formula1>
          <xm:sqref>W14:W15 W8:W11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2023-07-04T06:49:33Z</cp:lastPrinted>
  <dcterms:created xsi:type="dcterms:W3CDTF">2014-03-05T12:43:32Z</dcterms:created>
  <dcterms:modified xsi:type="dcterms:W3CDTF">2023-07-25T12:45:42Z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